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Рабочий стол\диск д\Школа\Березина\2024-2025\Питание\ФУД\правленое\Типовое меню 2025\"/>
    </mc:Choice>
  </mc:AlternateContent>
  <xr:revisionPtr revIDLastSave="0" documentId="13_ncr:1_{280C5DD3-DA26-4648-AA49-FB2C37116D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" l="1"/>
  <c r="J33" i="1"/>
  <c r="I33" i="1"/>
  <c r="H33" i="1"/>
  <c r="G33" i="1"/>
  <c r="F33" i="1"/>
  <c r="L197" i="1" l="1"/>
  <c r="L187" i="1"/>
  <c r="L198" i="1" s="1"/>
  <c r="L177" i="1"/>
  <c r="L167" i="1"/>
  <c r="L158" i="1"/>
  <c r="L148" i="1"/>
  <c r="L139" i="1"/>
  <c r="L129" i="1"/>
  <c r="L120" i="1"/>
  <c r="L110" i="1"/>
  <c r="L101" i="1"/>
  <c r="L91" i="1"/>
  <c r="L82" i="1"/>
  <c r="L72" i="1"/>
  <c r="L63" i="1"/>
  <c r="L53" i="1"/>
  <c r="L43" i="1"/>
  <c r="L23" i="1"/>
  <c r="L13" i="1"/>
  <c r="A111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J121" i="1" s="1"/>
  <c r="I110" i="1"/>
  <c r="I121" i="1" s="1"/>
  <c r="H110" i="1"/>
  <c r="H121" i="1" s="1"/>
  <c r="G110" i="1"/>
  <c r="G121" i="1" s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02" i="1" l="1"/>
  <c r="G198" i="1"/>
  <c r="I198" i="1"/>
  <c r="J198" i="1"/>
  <c r="H198" i="1"/>
  <c r="J178" i="1"/>
  <c r="H178" i="1"/>
  <c r="L178" i="1"/>
  <c r="I178" i="1"/>
  <c r="G178" i="1"/>
  <c r="L159" i="1"/>
  <c r="H159" i="1"/>
  <c r="J159" i="1"/>
  <c r="I159" i="1"/>
  <c r="G159" i="1"/>
  <c r="H140" i="1"/>
  <c r="L140" i="1"/>
  <c r="J140" i="1"/>
  <c r="I140" i="1"/>
  <c r="G140" i="1"/>
  <c r="L121" i="1"/>
  <c r="G102" i="1"/>
  <c r="L102" i="1"/>
  <c r="J102" i="1"/>
  <c r="H102" i="1"/>
  <c r="F102" i="1"/>
  <c r="L83" i="1"/>
  <c r="J83" i="1"/>
  <c r="F83" i="1"/>
  <c r="I83" i="1"/>
  <c r="G83" i="1"/>
  <c r="H83" i="1"/>
  <c r="F64" i="1"/>
  <c r="I64" i="1"/>
  <c r="H64" i="1"/>
  <c r="L64" i="1"/>
  <c r="J64" i="1"/>
  <c r="G64" i="1"/>
  <c r="J44" i="1"/>
  <c r="H44" i="1"/>
  <c r="L44" i="1"/>
  <c r="I44" i="1"/>
  <c r="G44" i="1"/>
  <c r="F44" i="1"/>
  <c r="L24" i="1"/>
  <c r="F121" i="1"/>
  <c r="F140" i="1"/>
  <c r="F159" i="1"/>
  <c r="F178" i="1"/>
  <c r="F198" i="1"/>
  <c r="I24" i="1"/>
  <c r="F24" i="1"/>
  <c r="J24" i="1"/>
  <c r="H24" i="1"/>
  <c r="G24" i="1"/>
  <c r="J199" i="1" l="1"/>
  <c r="F199" i="1"/>
  <c r="H199" i="1"/>
  <c r="G199" i="1"/>
  <c r="L199" i="1"/>
  <c r="I199" i="1"/>
</calcChain>
</file>

<file path=xl/sharedStrings.xml><?xml version="1.0" encoding="utf-8"?>
<sst xmlns="http://schemas.openxmlformats.org/spreadsheetml/2006/main" count="280" uniqueCount="84">
  <si>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</si>
  <si>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</si>
  <si>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</si>
  <si>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</si>
  <si>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</si>
  <si>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</si>
  <si>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</si>
  <si>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</si>
  <si>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</si>
  <si>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</si>
  <si>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</si>
  <si>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</si>
  <si>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</si>
  <si>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</si>
  <si>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</si>
  <si>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</si>
  <si>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</si>
  <si>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</si>
  <si>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</si>
  <si>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</si>
  <si>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</si>
  <si>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</si>
  <si>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</si>
  <si>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</si>
  <si>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</si>
  <si>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</si>
  <si>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</si>
  <si>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</si>
  <si>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</si>
  <si>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</si>
  <si>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</si>
  <si>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</si>
  <si>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</si>
  <si>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</si>
  <si>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</si>
  <si>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</si>
  <si>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</si>
  <si>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</si>
  <si>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</si>
  <si>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 № 6</t>
  </si>
  <si>
    <t>Некрасова О.А.</t>
  </si>
  <si>
    <t>сладкое</t>
  </si>
  <si>
    <t>МБОУ СОШ № 6</t>
  </si>
  <si>
    <t>кисломол.</t>
  </si>
  <si>
    <t>булочное</t>
  </si>
  <si>
    <t>МОЛОКО СГУЩЕННОЕ</t>
  </si>
  <si>
    <t>КАКАО С МОЛОКОМ</t>
  </si>
  <si>
    <t>ХЛЕБ ПШЕНИЧНЫЙ</t>
  </si>
  <si>
    <t>ХЛЕБ РЖАНОЙ</t>
  </si>
  <si>
    <t>СЫР (ПОРЦИЯМИ)</t>
  </si>
  <si>
    <t>ЧАЙ С ЛИМОНОМ</t>
  </si>
  <si>
    <t>МАКАРОННЫЕ ИЗДЕЛИЯ ОТВАРНЫЕ</t>
  </si>
  <si>
    <t>СОКИ ОВОЩНЫЕ, ФРУКТОВЫЕ И ЯГОДНЫЕ</t>
  </si>
  <si>
    <t>КАША ВЯЗКАЯ МОЛОЧНАЯ ИЗ РИСА И ПШЕНА</t>
  </si>
  <si>
    <t>ЧАЙ С САХАРОМ</t>
  </si>
  <si>
    <t>КОМПОТ ИЗ СМЕСИ СУХОФРУКТОВ</t>
  </si>
  <si>
    <t>ХЛЕБ ПШЕНИЧНЫЙ ХЛЕБ РЖАНОЙ</t>
  </si>
  <si>
    <t>ПЮРЕ КАРТОФЕЛЬНОЕ</t>
  </si>
  <si>
    <t>ОМЛЕТ НАТУРАЛЬНЫЙ (ТТК)</t>
  </si>
  <si>
    <t>НАГГЕТСЫ КУРИНЫЕ, СОУС ТОМАТНЫЙ С ЗЕЛЕНЬЮ</t>
  </si>
  <si>
    <t>ШАШЛЫЧКИ ИЗ МЯСА, СОУС ТОМАТНЫЙ С ЗЕЛЕНЬЮ</t>
  </si>
  <si>
    <t>КОМПОТ ИЗ ЯБЛОК И ЯГОД ЗАМОРОЖЕННЫХ</t>
  </si>
  <si>
    <t>ПРЯНИКИ</t>
  </si>
  <si>
    <t>ОВОЩИ КОНСЕРВИРОВАННЫЕ (ПОРЦИЯМИ)</t>
  </si>
  <si>
    <t>КАША ПШЕННАЯ ВЯЗКАЯ</t>
  </si>
  <si>
    <t>ЛИМОНАД АПЕЛЬСИНОВЫЙ</t>
  </si>
  <si>
    <t>ПАЛОЧКИ-ХРУСТЯШКИ РЫБНЫЕ, СОУС ТОМАТНЫЙ С ЗЕЛЕНЬЮ</t>
  </si>
  <si>
    <t>ОВОЩИ СВЕЖИЕ (ПОРЦИЯМИ)</t>
  </si>
  <si>
    <t>СЫРНИКИ ИЗ ТВОРОГА ЗАПЕЧЕННЫЕ</t>
  </si>
  <si>
    <t>ВОК ИЗ ПТИЦЫ</t>
  </si>
  <si>
    <t>САЛАТ ИЗ КВАШЕННОЙ КАПУСТЫ С ЛУКОМ</t>
  </si>
  <si>
    <t>КОФЕЙНЫЙ НАПИТОК С МОЛОКОМ</t>
  </si>
  <si>
    <t>ФРУКТЫ СВЕЖИЕ (МАНДАРИНЫ)</t>
  </si>
  <si>
    <t>КАША ПШЕНИЧНАЯ ВЯЗКАЯ МОЛОЧНАЯ</t>
  </si>
  <si>
    <t>СЫР (ПОРЦИЯМИ), МАСЛО (ПОРЦИЯМИ)</t>
  </si>
  <si>
    <t>ОВОЩИ СВЕЖИЕ (ПОРЦИЯМИ) ОГУРЦЫ</t>
  </si>
  <si>
    <t>ИКРА КОБАЧКОВАЯ</t>
  </si>
  <si>
    <t>ФРУКТЫ СВЕЖИЕ (ЯБЛОКИ)</t>
  </si>
  <si>
    <t>ТЕФТЕЛИ РЫБНЫЕ</t>
  </si>
  <si>
    <t>САЛАТ ИЗ СОЛЕНЫХ ОГУРЦОВ С ЛУКОМ</t>
  </si>
  <si>
    <t>НАПИТОК ИЗ ШИПОВНИКА</t>
  </si>
  <si>
    <t>ПЛОВ ИЗ МЯСА</t>
  </si>
  <si>
    <t>САЛАТ ИЗ СВЕКЛЫ С ЗЕЛЕНЫМ ГОРОШКОМ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</si>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</sst>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200</v>
      </c>
      <c r="G6" s="51">
        <v>7.6</v>
      </c>
      <c r="H6" s="40">
        <v>9.6</v>
      </c>
      <c r="I6" s="40">
        <v>31.9</v>
      </c>
      <c r="J6" s="40">
        <v>245.9</v>
      </c>
      <c r="K6" s="41"/>
      <c r="L6" s="40">
        <v>37.729999999999997</v>
      </c>
    </row>
    <row r="7" spans="1:12" ht="15" x14ac:dyDescent="0.25">
      <c r="A7" s="23"/>
      <c r="B7" s="15"/>
      <c r="C7" s="11"/>
      <c r="D7" s="6" t="s">
        <v>43</v>
      </c>
      <c r="E7" s="42" t="s">
        <v>49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/>
      <c r="L7" s="43">
        <v>6.28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0.1</v>
      </c>
      <c r="I8" s="52">
        <v>9.3000000000000007</v>
      </c>
      <c r="J8" s="43">
        <v>38</v>
      </c>
      <c r="K8" s="44"/>
      <c r="L8" s="43">
        <v>1.55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</v>
      </c>
      <c r="H9" s="43">
        <v>0.4</v>
      </c>
      <c r="I9" s="43">
        <v>19.7</v>
      </c>
      <c r="J9" s="43">
        <v>93.6</v>
      </c>
      <c r="K9" s="44"/>
      <c r="L9" s="43">
        <v>5.48</v>
      </c>
    </row>
    <row r="10" spans="1:12" ht="15" x14ac:dyDescent="0.25">
      <c r="A10" s="23"/>
      <c r="B10" s="15"/>
      <c r="C10" s="11"/>
      <c r="D10" s="7" t="s">
        <v>41</v>
      </c>
      <c r="E10" s="42" t="s">
        <v>62</v>
      </c>
      <c r="F10" s="43">
        <v>20</v>
      </c>
      <c r="G10" s="43">
        <v>1.1000000000000001</v>
      </c>
      <c r="H10" s="43">
        <v>0.9</v>
      </c>
      <c r="I10" s="43">
        <v>14.8</v>
      </c>
      <c r="J10" s="43">
        <v>73.8</v>
      </c>
      <c r="K10" s="44"/>
      <c r="L10" s="43">
        <v>4.7</v>
      </c>
    </row>
    <row r="11" spans="1:12" ht="15" x14ac:dyDescent="0.25">
      <c r="A11" s="23"/>
      <c r="B11" s="15"/>
      <c r="C11" s="11"/>
      <c r="D11" s="6" t="s">
        <v>23</v>
      </c>
      <c r="E11" s="42" t="s">
        <v>48</v>
      </c>
      <c r="F11" s="43">
        <v>25</v>
      </c>
      <c r="G11" s="43">
        <v>2</v>
      </c>
      <c r="H11" s="43">
        <v>0.4</v>
      </c>
      <c r="I11" s="43">
        <v>10</v>
      </c>
      <c r="J11" s="43">
        <v>51.5</v>
      </c>
      <c r="K11" s="44"/>
      <c r="L11" s="43">
        <v>4.04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17.399999999999999</v>
      </c>
      <c r="H13" s="19">
        <f t="shared" si="0"/>
        <v>15.8</v>
      </c>
      <c r="I13" s="19">
        <f t="shared" si="0"/>
        <v>85.7</v>
      </c>
      <c r="J13" s="19">
        <f t="shared" si="0"/>
        <v>556.5</v>
      </c>
      <c r="K13" s="25"/>
      <c r="L13" s="19">
        <f t="shared" ref="L13" si="1">SUM(L6:L12)</f>
        <v>59.779999999999994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17.399999999999999</v>
      </c>
      <c r="H24" s="32">
        <f t="shared" si="4"/>
        <v>15.8</v>
      </c>
      <c r="I24" s="32">
        <f t="shared" si="4"/>
        <v>85.7</v>
      </c>
      <c r="J24" s="32">
        <f t="shared" si="4"/>
        <v>556.5</v>
      </c>
      <c r="K24" s="32"/>
      <c r="L24" s="32">
        <f t="shared" ref="L24" si="5">L13+L23</f>
        <v>59.779999999999994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125</v>
      </c>
      <c r="G25" s="40">
        <v>10.8</v>
      </c>
      <c r="H25" s="40">
        <v>14</v>
      </c>
      <c r="I25" s="40">
        <v>15.5</v>
      </c>
      <c r="J25" s="40">
        <v>231.5</v>
      </c>
      <c r="K25" s="41"/>
      <c r="L25" s="40">
        <v>92.77</v>
      </c>
    </row>
    <row r="26" spans="1:12" ht="15" x14ac:dyDescent="0.25">
      <c r="A26" s="14"/>
      <c r="B26" s="15"/>
      <c r="C26" s="11"/>
      <c r="D26" s="6" t="s">
        <v>26</v>
      </c>
      <c r="E26" s="42" t="s">
        <v>63</v>
      </c>
      <c r="F26" s="43">
        <v>60</v>
      </c>
      <c r="G26" s="43">
        <v>0.5</v>
      </c>
      <c r="H26" s="43">
        <v>0.1</v>
      </c>
      <c r="I26" s="43">
        <v>1</v>
      </c>
      <c r="J26" s="43">
        <v>6.6</v>
      </c>
      <c r="K26" s="44"/>
      <c r="L26" s="43">
        <v>15.56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25</v>
      </c>
      <c r="G28" s="43">
        <v>1.9</v>
      </c>
      <c r="H28" s="43">
        <v>0.2</v>
      </c>
      <c r="I28" s="43">
        <v>12.3</v>
      </c>
      <c r="J28" s="43">
        <v>58.5</v>
      </c>
      <c r="K28" s="44"/>
      <c r="L28" s="43">
        <v>3.42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64</v>
      </c>
      <c r="F30" s="43">
        <v>155</v>
      </c>
      <c r="G30" s="43">
        <v>4.2</v>
      </c>
      <c r="H30" s="43">
        <v>4</v>
      </c>
      <c r="I30" s="43">
        <v>25.8</v>
      </c>
      <c r="J30" s="43">
        <v>156.6</v>
      </c>
      <c r="K30" s="44"/>
      <c r="L30" s="43">
        <v>7.76</v>
      </c>
    </row>
    <row r="31" spans="1:12" ht="15" x14ac:dyDescent="0.25">
      <c r="A31" s="14"/>
      <c r="B31" s="15"/>
      <c r="C31" s="11"/>
      <c r="D31" s="6" t="s">
        <v>30</v>
      </c>
      <c r="E31" s="42" t="s">
        <v>65</v>
      </c>
      <c r="F31" s="43">
        <v>200</v>
      </c>
      <c r="G31" s="43">
        <v>0.3</v>
      </c>
      <c r="H31" s="43">
        <v>0.1</v>
      </c>
      <c r="I31" s="43">
        <v>21.7</v>
      </c>
      <c r="J31" s="43">
        <v>89.9</v>
      </c>
      <c r="K31" s="44"/>
      <c r="L31" s="43">
        <v>6.46</v>
      </c>
    </row>
    <row r="32" spans="1:12" ht="15" x14ac:dyDescent="0.25">
      <c r="A32" s="14"/>
      <c r="B32" s="15"/>
      <c r="C32" s="11"/>
      <c r="D32" s="6" t="s">
        <v>23</v>
      </c>
      <c r="E32" s="42" t="s">
        <v>48</v>
      </c>
      <c r="F32" s="43">
        <v>20</v>
      </c>
      <c r="G32" s="43">
        <v>1.6</v>
      </c>
      <c r="H32" s="43">
        <v>0.3</v>
      </c>
      <c r="I32" s="43">
        <v>8</v>
      </c>
      <c r="J32" s="43">
        <v>41.2</v>
      </c>
      <c r="K32" s="44"/>
      <c r="L32" s="43">
        <v>3.23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585</v>
      </c>
      <c r="G33" s="19">
        <f>SUM(G25:G32)</f>
        <v>19.300000000000004</v>
      </c>
      <c r="H33" s="19">
        <f>SUM(H25:H32)</f>
        <v>18.7</v>
      </c>
      <c r="I33" s="19">
        <f>SUM(I25:I32)</f>
        <v>84.3</v>
      </c>
      <c r="J33" s="19">
        <f>SUM(J25:J32)</f>
        <v>584.30000000000007</v>
      </c>
      <c r="K33" s="25"/>
      <c r="L33" s="19">
        <f>SUM(L25:L32)</f>
        <v>129.19999999999999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 t="s">
        <v>41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53" t="s">
        <v>4</v>
      </c>
      <c r="D44" s="54"/>
      <c r="E44" s="31"/>
      <c r="F44" s="32">
        <f>F33+F43</f>
        <v>585</v>
      </c>
      <c r="G44" s="32">
        <f t="shared" ref="G44" si="10">G33+G43</f>
        <v>19.300000000000004</v>
      </c>
      <c r="H44" s="32">
        <f t="shared" ref="H44" si="11">H33+H43</f>
        <v>18.7</v>
      </c>
      <c r="I44" s="32">
        <f t="shared" ref="I44" si="12">I33+I43</f>
        <v>84.3</v>
      </c>
      <c r="J44" s="32">
        <f t="shared" ref="J44:L44" si="13">J33+J43</f>
        <v>584.30000000000007</v>
      </c>
      <c r="K44" s="32"/>
      <c r="L44" s="32">
        <f t="shared" si="13"/>
        <v>129.19999999999999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57</v>
      </c>
      <c r="F45" s="40">
        <v>150</v>
      </c>
      <c r="G45" s="40">
        <v>4.0999999999999996</v>
      </c>
      <c r="H45" s="40">
        <v>6</v>
      </c>
      <c r="I45" s="40">
        <v>8.6999999999999993</v>
      </c>
      <c r="J45" s="40">
        <v>105</v>
      </c>
      <c r="K45" s="41"/>
      <c r="L45" s="40">
        <v>19.98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70.2</v>
      </c>
      <c r="K47" s="44"/>
      <c r="L47" s="43">
        <v>4.1100000000000003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21</v>
      </c>
      <c r="E49" s="42" t="s">
        <v>66</v>
      </c>
      <c r="F49" s="43">
        <v>140</v>
      </c>
      <c r="G49" s="43">
        <v>9.8000000000000007</v>
      </c>
      <c r="H49" s="43">
        <v>12</v>
      </c>
      <c r="I49" s="43">
        <v>13.4</v>
      </c>
      <c r="J49" s="43">
        <v>182.2</v>
      </c>
      <c r="K49" s="44"/>
      <c r="L49" s="43">
        <v>48.61</v>
      </c>
    </row>
    <row r="50" spans="1:12" ht="15" x14ac:dyDescent="0.25">
      <c r="A50" s="23"/>
      <c r="B50" s="15"/>
      <c r="C50" s="11"/>
      <c r="D50" s="6" t="s">
        <v>26</v>
      </c>
      <c r="E50" s="42" t="s">
        <v>67</v>
      </c>
      <c r="F50" s="43">
        <v>60</v>
      </c>
      <c r="G50" s="43">
        <v>0.4</v>
      </c>
      <c r="H50" s="43">
        <v>0.1</v>
      </c>
      <c r="I50" s="43">
        <v>1.1000000000000001</v>
      </c>
      <c r="J50" s="43">
        <v>6.6</v>
      </c>
      <c r="K50" s="44"/>
      <c r="L50" s="43">
        <v>9.18</v>
      </c>
    </row>
    <row r="51" spans="1:12" ht="15" x14ac:dyDescent="0.25">
      <c r="A51" s="23"/>
      <c r="B51" s="15"/>
      <c r="C51" s="11"/>
      <c r="D51" s="6" t="s">
        <v>30</v>
      </c>
      <c r="E51" s="42" t="s">
        <v>55</v>
      </c>
      <c r="F51" s="43">
        <v>200</v>
      </c>
      <c r="G51" s="43">
        <v>0.6</v>
      </c>
      <c r="H51" s="43">
        <v>0.1</v>
      </c>
      <c r="I51" s="43">
        <v>20.100000000000001</v>
      </c>
      <c r="J51" s="43">
        <v>84</v>
      </c>
      <c r="K51" s="44"/>
      <c r="L51" s="43">
        <v>17.239999999999998</v>
      </c>
    </row>
    <row r="52" spans="1:12" ht="15" x14ac:dyDescent="0.25">
      <c r="A52" s="23"/>
      <c r="B52" s="15"/>
      <c r="C52" s="11"/>
      <c r="D52" s="6" t="s">
        <v>23</v>
      </c>
      <c r="E52" s="42" t="s">
        <v>48</v>
      </c>
      <c r="F52" s="43">
        <v>20</v>
      </c>
      <c r="G52" s="43">
        <v>1.6</v>
      </c>
      <c r="H52" s="43">
        <v>0.3</v>
      </c>
      <c r="I52" s="43">
        <v>8</v>
      </c>
      <c r="J52" s="43">
        <v>41.2</v>
      </c>
      <c r="K52" s="44"/>
      <c r="L52" s="43">
        <v>3.23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600</v>
      </c>
      <c r="G53" s="19">
        <f>SUM(G45:G52)</f>
        <v>18.8</v>
      </c>
      <c r="H53" s="19">
        <f>SUM(H45:H52)</f>
        <v>18.700000000000003</v>
      </c>
      <c r="I53" s="19">
        <f>SUM(I45:I52)</f>
        <v>66.099999999999994</v>
      </c>
      <c r="J53" s="19">
        <f>SUM(J45:J52)</f>
        <v>489.2</v>
      </c>
      <c r="K53" s="25"/>
      <c r="L53" s="19">
        <f>SUM(L45:L52)</f>
        <v>102.35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4">SUM(G54:G62)</f>
        <v>0</v>
      </c>
      <c r="H63" s="19">
        <f t="shared" ref="H63" si="15">SUM(H54:H62)</f>
        <v>0</v>
      </c>
      <c r="I63" s="19">
        <f t="shared" ref="I63" si="16">SUM(I54:I62)</f>
        <v>0</v>
      </c>
      <c r="J63" s="19">
        <f t="shared" ref="J63:L63" si="17">SUM(J54:J62)</f>
        <v>0</v>
      </c>
      <c r="K63" s="25"/>
      <c r="L63" s="19">
        <f t="shared" si="17"/>
        <v>0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53" t="s">
        <v>4</v>
      </c>
      <c r="D64" s="54"/>
      <c r="E64" s="31"/>
      <c r="F64" s="32">
        <f>F53+F63</f>
        <v>600</v>
      </c>
      <c r="G64" s="32">
        <f t="shared" ref="G64" si="18">G53+G63</f>
        <v>18.8</v>
      </c>
      <c r="H64" s="32">
        <f t="shared" ref="H64" si="19">H53+H63</f>
        <v>18.700000000000003</v>
      </c>
      <c r="I64" s="32">
        <f t="shared" ref="I64" si="20">I53+I63</f>
        <v>66.099999999999994</v>
      </c>
      <c r="J64" s="32">
        <f t="shared" ref="J64:L64" si="21">J53+J63</f>
        <v>489.2</v>
      </c>
      <c r="K64" s="32"/>
      <c r="L64" s="32">
        <f t="shared" si="21"/>
        <v>102.35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68</v>
      </c>
      <c r="F65" s="40">
        <v>180</v>
      </c>
      <c r="G65" s="40">
        <v>14.4</v>
      </c>
      <c r="H65" s="40">
        <v>14.4</v>
      </c>
      <c r="I65" s="40">
        <v>42.7</v>
      </c>
      <c r="J65" s="40">
        <v>360</v>
      </c>
      <c r="K65" s="41"/>
      <c r="L65" s="40">
        <v>75.900000000000006</v>
      </c>
    </row>
    <row r="66" spans="1:12" ht="15" x14ac:dyDescent="0.25">
      <c r="A66" s="23"/>
      <c r="B66" s="15"/>
      <c r="C66" s="11"/>
      <c r="D66" s="6" t="s">
        <v>41</v>
      </c>
      <c r="E66" s="42" t="s">
        <v>45</v>
      </c>
      <c r="F66" s="43">
        <v>15</v>
      </c>
      <c r="G66" s="43">
        <v>1.1000000000000001</v>
      </c>
      <c r="H66" s="43">
        <v>1.3</v>
      </c>
      <c r="I66" s="43">
        <v>8.3000000000000007</v>
      </c>
      <c r="J66" s="43">
        <v>49.1</v>
      </c>
      <c r="K66" s="44"/>
      <c r="L66" s="43">
        <v>10.52</v>
      </c>
    </row>
    <row r="67" spans="1:12" ht="15" x14ac:dyDescent="0.25">
      <c r="A67" s="23"/>
      <c r="B67" s="15"/>
      <c r="C67" s="11"/>
      <c r="D67" s="7" t="s">
        <v>22</v>
      </c>
      <c r="E67" s="42" t="s">
        <v>54</v>
      </c>
      <c r="F67" s="43">
        <v>200</v>
      </c>
      <c r="G67" s="43">
        <v>0.2</v>
      </c>
      <c r="H67" s="43">
        <v>0.1</v>
      </c>
      <c r="I67" s="43">
        <v>9.3000000000000007</v>
      </c>
      <c r="J67" s="43">
        <v>38</v>
      </c>
      <c r="K67" s="44"/>
      <c r="L67" s="43">
        <v>1.55</v>
      </c>
    </row>
    <row r="68" spans="1:12" ht="15" x14ac:dyDescent="0.25">
      <c r="A68" s="23"/>
      <c r="B68" s="15"/>
      <c r="C68" s="11"/>
      <c r="D68" s="7" t="s">
        <v>23</v>
      </c>
      <c r="E68" s="42" t="s">
        <v>47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46.8</v>
      </c>
      <c r="K68" s="44"/>
      <c r="L68" s="43">
        <v>2.74</v>
      </c>
    </row>
    <row r="69" spans="1:12" ht="15" x14ac:dyDescent="0.25">
      <c r="A69" s="23"/>
      <c r="B69" s="15"/>
      <c r="C69" s="11"/>
      <c r="D69" s="7" t="s">
        <v>24</v>
      </c>
      <c r="E69" s="42" t="s">
        <v>83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44</v>
      </c>
      <c r="K69" s="44"/>
      <c r="L69" s="43">
        <v>17.68</v>
      </c>
    </row>
    <row r="70" spans="1:12" ht="15" x14ac:dyDescent="0.25">
      <c r="A70" s="23"/>
      <c r="B70" s="15"/>
      <c r="C70" s="11"/>
      <c r="D70" s="6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 t="s">
        <v>23</v>
      </c>
      <c r="E71" s="42" t="s">
        <v>48</v>
      </c>
      <c r="F71" s="43">
        <v>20</v>
      </c>
      <c r="G71" s="43">
        <v>1.6</v>
      </c>
      <c r="H71" s="43">
        <v>0.3</v>
      </c>
      <c r="I71" s="43">
        <v>8</v>
      </c>
      <c r="J71" s="43">
        <v>41.2</v>
      </c>
      <c r="K71" s="44"/>
      <c r="L71" s="43">
        <v>3.23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535</v>
      </c>
      <c r="G72" s="19">
        <f t="shared" ref="G72" si="22">SUM(G65:G71)</f>
        <v>19.2</v>
      </c>
      <c r="H72" s="19">
        <f t="shared" ref="H72" si="23">SUM(H65:H71)</f>
        <v>16.7</v>
      </c>
      <c r="I72" s="19">
        <f t="shared" ref="I72" si="24">SUM(I65:I71)</f>
        <v>87.899999999999991</v>
      </c>
      <c r="J72" s="19">
        <f t="shared" ref="J72:L72" si="25">SUM(J65:J71)</f>
        <v>579.10000000000014</v>
      </c>
      <c r="K72" s="25"/>
      <c r="L72" s="19">
        <f t="shared" si="25"/>
        <v>111.61999999999999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 t="s">
        <v>24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6">SUM(G73:G81)</f>
        <v>0</v>
      </c>
      <c r="H82" s="19">
        <f t="shared" ref="H82" si="27">SUM(H73:H81)</f>
        <v>0</v>
      </c>
      <c r="I82" s="19">
        <f t="shared" ref="I82" si="28">SUM(I73:I81)</f>
        <v>0</v>
      </c>
      <c r="J82" s="19">
        <f t="shared" ref="J82:L82" si="29">SUM(J73:J81)</f>
        <v>0</v>
      </c>
      <c r="K82" s="25"/>
      <c r="L82" s="19">
        <f t="shared" si="29"/>
        <v>0</v>
      </c>
    </row>
    <row r="83" spans="1:12" ht="15.75" customHeight="1" thickBot="1" x14ac:dyDescent="0.25">
      <c r="A83" s="29">
        <f>A65</f>
        <v>1</v>
      </c>
      <c r="B83" s="30">
        <f>B65</f>
        <v>4</v>
      </c>
      <c r="C83" s="53" t="s">
        <v>4</v>
      </c>
      <c r="D83" s="54"/>
      <c r="E83" s="31"/>
      <c r="F83" s="32">
        <f>F72+F82</f>
        <v>535</v>
      </c>
      <c r="G83" s="32">
        <f t="shared" ref="G83" si="30">G72+G82</f>
        <v>19.2</v>
      </c>
      <c r="H83" s="32">
        <f t="shared" ref="H83" si="31">H72+H82</f>
        <v>16.7</v>
      </c>
      <c r="I83" s="32">
        <f t="shared" ref="I83" si="32">I72+I82</f>
        <v>87.899999999999991</v>
      </c>
      <c r="J83" s="32">
        <f t="shared" ref="J83:L83" si="33">J72+J82</f>
        <v>579.10000000000014</v>
      </c>
      <c r="K83" s="32"/>
      <c r="L83" s="32">
        <f t="shared" si="33"/>
        <v>111.61999999999999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69</v>
      </c>
      <c r="F84" s="40">
        <v>180</v>
      </c>
      <c r="G84" s="40">
        <v>12.5</v>
      </c>
      <c r="H84" s="40">
        <v>13.9</v>
      </c>
      <c r="I84" s="40">
        <v>32.200000000000003</v>
      </c>
      <c r="J84" s="40">
        <v>294.8</v>
      </c>
      <c r="K84" s="41"/>
      <c r="L84" s="40">
        <v>91.67</v>
      </c>
    </row>
    <row r="85" spans="1:12" ht="15" x14ac:dyDescent="0.25">
      <c r="A85" s="23"/>
      <c r="B85" s="15"/>
      <c r="C85" s="11"/>
      <c r="D85" s="6" t="s">
        <v>26</v>
      </c>
      <c r="E85" s="42" t="s">
        <v>70</v>
      </c>
      <c r="F85" s="43">
        <v>60</v>
      </c>
      <c r="G85" s="43">
        <v>1</v>
      </c>
      <c r="H85" s="43">
        <v>3.6</v>
      </c>
      <c r="I85" s="43">
        <v>4.9000000000000004</v>
      </c>
      <c r="J85" s="43">
        <v>56.4</v>
      </c>
      <c r="K85" s="44"/>
      <c r="L85" s="43">
        <v>6.69</v>
      </c>
    </row>
    <row r="86" spans="1:12" ht="15" x14ac:dyDescent="0.25">
      <c r="A86" s="23"/>
      <c r="B86" s="15"/>
      <c r="C86" s="11"/>
      <c r="D86" s="7" t="s">
        <v>22</v>
      </c>
      <c r="E86" s="42" t="s">
        <v>71</v>
      </c>
      <c r="F86" s="43">
        <v>200</v>
      </c>
      <c r="G86" s="43">
        <v>2.8</v>
      </c>
      <c r="H86" s="43">
        <v>2.5</v>
      </c>
      <c r="I86" s="43">
        <v>13.6</v>
      </c>
      <c r="J86" s="43">
        <v>88</v>
      </c>
      <c r="K86" s="44"/>
      <c r="L86" s="43">
        <v>18.420000000000002</v>
      </c>
    </row>
    <row r="87" spans="1:12" ht="15" x14ac:dyDescent="0.25">
      <c r="A87" s="23"/>
      <c r="B87" s="15"/>
      <c r="C87" s="11"/>
      <c r="D87" s="7" t="s">
        <v>23</v>
      </c>
      <c r="E87" s="42" t="s">
        <v>47</v>
      </c>
      <c r="F87" s="43">
        <v>20</v>
      </c>
      <c r="G87" s="43">
        <v>1.5</v>
      </c>
      <c r="H87" s="43">
        <v>0.2</v>
      </c>
      <c r="I87" s="43">
        <v>9.8000000000000007</v>
      </c>
      <c r="J87" s="43">
        <v>46.8</v>
      </c>
      <c r="K87" s="44"/>
      <c r="L87" s="43">
        <v>2.74</v>
      </c>
    </row>
    <row r="88" spans="1:12" ht="15" x14ac:dyDescent="0.25">
      <c r="A88" s="23"/>
      <c r="B88" s="15"/>
      <c r="C88" s="11"/>
      <c r="D88" s="7" t="s">
        <v>24</v>
      </c>
      <c r="E88" s="42" t="s">
        <v>72</v>
      </c>
      <c r="F88" s="43">
        <v>100</v>
      </c>
      <c r="G88" s="43">
        <v>0.8</v>
      </c>
      <c r="H88" s="43">
        <v>0.2</v>
      </c>
      <c r="I88" s="43">
        <v>7.5</v>
      </c>
      <c r="J88" s="43">
        <v>38</v>
      </c>
      <c r="K88" s="44"/>
      <c r="L88" s="43">
        <v>17.68</v>
      </c>
    </row>
    <row r="89" spans="1:12" ht="15" x14ac:dyDescent="0.25">
      <c r="A89" s="23"/>
      <c r="B89" s="15"/>
      <c r="C89" s="11"/>
      <c r="D89" s="6" t="s">
        <v>23</v>
      </c>
      <c r="E89" s="42" t="s">
        <v>48</v>
      </c>
      <c r="F89" s="43">
        <v>20</v>
      </c>
      <c r="G89" s="43">
        <v>1.6</v>
      </c>
      <c r="H89" s="43">
        <v>0.3</v>
      </c>
      <c r="I89" s="43">
        <v>8</v>
      </c>
      <c r="J89" s="43">
        <v>41.2</v>
      </c>
      <c r="K89" s="44"/>
      <c r="L89" s="43">
        <v>3.23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580</v>
      </c>
      <c r="G91" s="19">
        <f t="shared" ref="G91" si="34">SUM(G84:G90)</f>
        <v>20.200000000000003</v>
      </c>
      <c r="H91" s="19">
        <f t="shared" ref="H91" si="35">SUM(H84:H90)</f>
        <v>20.7</v>
      </c>
      <c r="I91" s="19">
        <f t="shared" ref="I91" si="36">SUM(I84:I90)</f>
        <v>76</v>
      </c>
      <c r="J91" s="19">
        <f t="shared" ref="J91:L91" si="37">SUM(J84:J90)</f>
        <v>565.20000000000005</v>
      </c>
      <c r="K91" s="25"/>
      <c r="L91" s="19">
        <f t="shared" si="37"/>
        <v>140.42999999999998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8">SUM(G92:G100)</f>
        <v>0</v>
      </c>
      <c r="H101" s="19">
        <f t="shared" ref="H101" si="39">SUM(H92:H100)</f>
        <v>0</v>
      </c>
      <c r="I101" s="19">
        <f t="shared" ref="I101" si="40">SUM(I92:I100)</f>
        <v>0</v>
      </c>
      <c r="J101" s="19">
        <f t="shared" ref="J101:L101" si="41">SUM(J92:J100)</f>
        <v>0</v>
      </c>
      <c r="K101" s="25"/>
      <c r="L101" s="19">
        <f t="shared" si="41"/>
        <v>0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53" t="s">
        <v>4</v>
      </c>
      <c r="D102" s="54"/>
      <c r="E102" s="31"/>
      <c r="F102" s="32">
        <f>F91+F101</f>
        <v>580</v>
      </c>
      <c r="G102" s="32">
        <f t="shared" ref="G102" si="42">G91+G101</f>
        <v>20.200000000000003</v>
      </c>
      <c r="H102" s="32">
        <f t="shared" ref="H102" si="43">H91+H101</f>
        <v>20.7</v>
      </c>
      <c r="I102" s="32">
        <f t="shared" ref="I102" si="44">I91+I101</f>
        <v>76</v>
      </c>
      <c r="J102" s="32">
        <f t="shared" ref="J102:L102" si="45">J91+J101</f>
        <v>565.20000000000005</v>
      </c>
      <c r="K102" s="32"/>
      <c r="L102" s="32">
        <f t="shared" si="45"/>
        <v>140.42999999999998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73</v>
      </c>
      <c r="F103" s="40">
        <v>200</v>
      </c>
      <c r="G103" s="40">
        <v>8.1999999999999993</v>
      </c>
      <c r="H103" s="40">
        <v>6.4</v>
      </c>
      <c r="I103" s="40">
        <v>36.9</v>
      </c>
      <c r="J103" s="40">
        <v>239.5</v>
      </c>
      <c r="K103" s="41"/>
      <c r="L103" s="40">
        <v>38.700000000000003</v>
      </c>
    </row>
    <row r="104" spans="1:12" ht="15" x14ac:dyDescent="0.25">
      <c r="A104" s="23"/>
      <c r="B104" s="15"/>
      <c r="C104" s="11"/>
      <c r="D104" s="6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46</v>
      </c>
      <c r="F105" s="43">
        <v>200</v>
      </c>
      <c r="G105" s="43">
        <v>3.3</v>
      </c>
      <c r="H105" s="43">
        <v>2.9</v>
      </c>
      <c r="I105" s="43">
        <v>13.8</v>
      </c>
      <c r="J105" s="43">
        <v>94</v>
      </c>
      <c r="K105" s="44"/>
      <c r="L105" s="43">
        <v>17.48</v>
      </c>
    </row>
    <row r="106" spans="1:12" ht="15" x14ac:dyDescent="0.25">
      <c r="A106" s="23"/>
      <c r="B106" s="15"/>
      <c r="C106" s="11"/>
      <c r="D106" s="7" t="s">
        <v>23</v>
      </c>
      <c r="E106" s="42" t="s">
        <v>47</v>
      </c>
      <c r="F106" s="43">
        <v>40</v>
      </c>
      <c r="G106" s="43">
        <v>3</v>
      </c>
      <c r="H106" s="43">
        <v>0.3</v>
      </c>
      <c r="I106" s="43">
        <v>19.7</v>
      </c>
      <c r="J106" s="43">
        <v>93.6</v>
      </c>
      <c r="K106" s="44"/>
      <c r="L106" s="43">
        <v>5.48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 t="s">
        <v>43</v>
      </c>
      <c r="E108" s="42" t="s">
        <v>74</v>
      </c>
      <c r="F108" s="43">
        <v>20</v>
      </c>
      <c r="G108" s="43">
        <v>2.4</v>
      </c>
      <c r="H108" s="43">
        <v>10.3</v>
      </c>
      <c r="I108" s="43">
        <v>0.1</v>
      </c>
      <c r="J108" s="43">
        <v>101.9</v>
      </c>
      <c r="K108" s="44"/>
      <c r="L108" s="43">
        <v>12.58</v>
      </c>
    </row>
    <row r="109" spans="1:12" ht="15" x14ac:dyDescent="0.25">
      <c r="A109" s="23"/>
      <c r="B109" s="15"/>
      <c r="C109" s="11"/>
      <c r="D109" s="6" t="s">
        <v>23</v>
      </c>
      <c r="E109" s="42" t="s">
        <v>48</v>
      </c>
      <c r="F109" s="43">
        <v>40</v>
      </c>
      <c r="G109" s="43">
        <v>3.2</v>
      </c>
      <c r="H109" s="43">
        <v>0.6</v>
      </c>
      <c r="I109" s="43">
        <v>16</v>
      </c>
      <c r="J109" s="43">
        <v>82.4</v>
      </c>
      <c r="K109" s="44"/>
      <c r="L109" s="43">
        <v>6.46</v>
      </c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46">SUM(G103:G109)</f>
        <v>20.099999999999998</v>
      </c>
      <c r="H110" s="19">
        <f t="shared" si="46"/>
        <v>20.500000000000004</v>
      </c>
      <c r="I110" s="19">
        <f t="shared" si="46"/>
        <v>86.5</v>
      </c>
      <c r="J110" s="19">
        <f t="shared" si="46"/>
        <v>611.4</v>
      </c>
      <c r="K110" s="25"/>
      <c r="L110" s="19">
        <f t="shared" ref="L110" si="47">SUM(L103:L109)</f>
        <v>80.7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 t="s">
        <v>24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8">SUM(G111:G119)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SUM(L111:L119)</f>
        <v>0</v>
      </c>
    </row>
    <row r="121" spans="1:12" ht="15.75" thickBot="1" x14ac:dyDescent="0.25">
      <c r="A121" s="29">
        <f>A103</f>
        <v>2</v>
      </c>
      <c r="B121" s="30">
        <f>B103</f>
        <v>1</v>
      </c>
      <c r="C121" s="53" t="s">
        <v>4</v>
      </c>
      <c r="D121" s="54"/>
      <c r="E121" s="31"/>
      <c r="F121" s="32">
        <f>F110+F120</f>
        <v>500</v>
      </c>
      <c r="G121" s="32">
        <f t="shared" ref="G121" si="50">G110+G120</f>
        <v>20.099999999999998</v>
      </c>
      <c r="H121" s="32">
        <f t="shared" ref="H121" si="51">H110+H120</f>
        <v>20.500000000000004</v>
      </c>
      <c r="I121" s="32">
        <f t="shared" ref="I121" si="52">I110+I120</f>
        <v>86.5</v>
      </c>
      <c r="J121" s="32">
        <f t="shared" ref="J121:L121" si="53">J110+J120</f>
        <v>611.4</v>
      </c>
      <c r="K121" s="32"/>
      <c r="L121" s="32">
        <f t="shared" si="53"/>
        <v>80.7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59</v>
      </c>
      <c r="F122" s="40">
        <v>125</v>
      </c>
      <c r="G122" s="40">
        <v>11</v>
      </c>
      <c r="H122" s="40">
        <v>11</v>
      </c>
      <c r="I122" s="40">
        <v>14.8</v>
      </c>
      <c r="J122" s="40">
        <v>289.60000000000002</v>
      </c>
      <c r="K122" s="41"/>
      <c r="L122" s="40">
        <v>64.73</v>
      </c>
    </row>
    <row r="123" spans="1:12" ht="15" x14ac:dyDescent="0.25">
      <c r="A123" s="14"/>
      <c r="B123" s="15"/>
      <c r="C123" s="11"/>
      <c r="D123" s="6" t="s">
        <v>26</v>
      </c>
      <c r="E123" s="42" t="s">
        <v>75</v>
      </c>
      <c r="F123" s="43">
        <v>60</v>
      </c>
      <c r="G123" s="43">
        <v>0.4</v>
      </c>
      <c r="H123" s="43">
        <v>0.1</v>
      </c>
      <c r="I123" s="43">
        <v>1.1000000000000001</v>
      </c>
      <c r="J123" s="43">
        <v>6.6</v>
      </c>
      <c r="K123" s="44"/>
      <c r="L123" s="43">
        <v>7.96</v>
      </c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 t="s">
        <v>56</v>
      </c>
      <c r="F125" s="43">
        <v>40</v>
      </c>
      <c r="G125" s="43">
        <v>3.1</v>
      </c>
      <c r="H125" s="43">
        <v>0.5</v>
      </c>
      <c r="I125" s="43">
        <v>17.8</v>
      </c>
      <c r="J125" s="43">
        <v>88</v>
      </c>
      <c r="K125" s="44"/>
      <c r="L125" s="43">
        <v>5.97</v>
      </c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 t="s">
        <v>21</v>
      </c>
      <c r="E127" s="42" t="s">
        <v>51</v>
      </c>
      <c r="F127" s="43">
        <v>150</v>
      </c>
      <c r="G127" s="43">
        <v>5.6</v>
      </c>
      <c r="H127" s="43">
        <v>5</v>
      </c>
      <c r="I127" s="43">
        <v>29.6</v>
      </c>
      <c r="J127" s="43">
        <v>184.5</v>
      </c>
      <c r="K127" s="44"/>
      <c r="L127" s="43">
        <v>11.37</v>
      </c>
    </row>
    <row r="128" spans="1:12" ht="15" x14ac:dyDescent="0.25">
      <c r="A128" s="14"/>
      <c r="B128" s="15"/>
      <c r="C128" s="11"/>
      <c r="D128" s="6" t="s">
        <v>30</v>
      </c>
      <c r="E128" s="42" t="s">
        <v>61</v>
      </c>
      <c r="F128" s="43">
        <v>200</v>
      </c>
      <c r="G128" s="43">
        <v>0.1</v>
      </c>
      <c r="H128" s="43">
        <v>0.1</v>
      </c>
      <c r="I128" s="43">
        <v>10.9</v>
      </c>
      <c r="J128" s="43">
        <v>45</v>
      </c>
      <c r="K128" s="44"/>
      <c r="L128" s="43">
        <v>4.16</v>
      </c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575</v>
      </c>
      <c r="G129" s="19">
        <f t="shared" ref="G129:J129" si="54">SUM(G122:G128)</f>
        <v>20.200000000000003</v>
      </c>
      <c r="H129" s="19">
        <f t="shared" si="54"/>
        <v>16.700000000000003</v>
      </c>
      <c r="I129" s="19">
        <f t="shared" si="54"/>
        <v>74.2</v>
      </c>
      <c r="J129" s="19">
        <f t="shared" si="54"/>
        <v>613.70000000000005</v>
      </c>
      <c r="K129" s="25"/>
      <c r="L129" s="19">
        <f t="shared" ref="L129" si="55">SUM(L122:L128)</f>
        <v>94.19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6">SUM(G130:G138)</f>
        <v>0</v>
      </c>
      <c r="H139" s="19">
        <f t="shared" si="56"/>
        <v>0</v>
      </c>
      <c r="I139" s="19">
        <f t="shared" si="56"/>
        <v>0</v>
      </c>
      <c r="J139" s="19">
        <f t="shared" si="56"/>
        <v>0</v>
      </c>
      <c r="K139" s="25"/>
      <c r="L139" s="19">
        <f t="shared" ref="L139" si="57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575</v>
      </c>
      <c r="G140" s="32">
        <f t="shared" ref="G140" si="58">G129+G139</f>
        <v>20.200000000000003</v>
      </c>
      <c r="H140" s="32">
        <f t="shared" ref="H140" si="59">H129+H139</f>
        <v>16.700000000000003</v>
      </c>
      <c r="I140" s="32">
        <f t="shared" ref="I140" si="60">I129+I139</f>
        <v>74.2</v>
      </c>
      <c r="J140" s="32">
        <f t="shared" ref="J140:L140" si="61">J129+J139</f>
        <v>613.70000000000005</v>
      </c>
      <c r="K140" s="32"/>
      <c r="L140" s="32">
        <f t="shared" si="61"/>
        <v>94.19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58</v>
      </c>
      <c r="F141" s="40">
        <v>150</v>
      </c>
      <c r="G141" s="40">
        <v>13.5</v>
      </c>
      <c r="H141" s="40">
        <v>11.6</v>
      </c>
      <c r="I141" s="40">
        <v>3.5</v>
      </c>
      <c r="J141" s="40">
        <v>201.2</v>
      </c>
      <c r="K141" s="41"/>
      <c r="L141" s="40">
        <v>84</v>
      </c>
    </row>
    <row r="142" spans="1:12" ht="15" x14ac:dyDescent="0.25">
      <c r="A142" s="23"/>
      <c r="B142" s="15"/>
      <c r="C142" s="11"/>
      <c r="D142" s="6" t="s">
        <v>26</v>
      </c>
      <c r="E142" s="42" t="s">
        <v>76</v>
      </c>
      <c r="F142" s="43">
        <v>60</v>
      </c>
      <c r="G142" s="43">
        <v>1.1000000000000001</v>
      </c>
      <c r="H142" s="43">
        <v>5.3</v>
      </c>
      <c r="I142" s="43">
        <v>4.5999999999999996</v>
      </c>
      <c r="J142" s="43">
        <v>70.8</v>
      </c>
      <c r="K142" s="44"/>
      <c r="L142" s="43">
        <v>19.8</v>
      </c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47</v>
      </c>
      <c r="F144" s="43">
        <v>30</v>
      </c>
      <c r="G144" s="43">
        <v>2.2999999999999998</v>
      </c>
      <c r="H144" s="43">
        <v>0.2</v>
      </c>
      <c r="I144" s="43">
        <v>14.8</v>
      </c>
      <c r="J144" s="43">
        <v>70.2</v>
      </c>
      <c r="K144" s="44"/>
      <c r="L144" s="43">
        <v>4.1100000000000003</v>
      </c>
    </row>
    <row r="145" spans="1:12" ht="15" x14ac:dyDescent="0.25">
      <c r="A145" s="23"/>
      <c r="B145" s="15"/>
      <c r="C145" s="11"/>
      <c r="D145" s="7" t="s">
        <v>24</v>
      </c>
      <c r="E145" s="42" t="s">
        <v>77</v>
      </c>
      <c r="F145" s="43">
        <v>100</v>
      </c>
      <c r="G145" s="43">
        <v>0.4</v>
      </c>
      <c r="H145" s="43">
        <v>0.4</v>
      </c>
      <c r="I145" s="43">
        <v>9.8000000000000007</v>
      </c>
      <c r="J145" s="43">
        <v>44</v>
      </c>
      <c r="K145" s="44"/>
      <c r="L145" s="43">
        <v>13.94</v>
      </c>
    </row>
    <row r="146" spans="1:12" ht="15" x14ac:dyDescent="0.25">
      <c r="A146" s="23"/>
      <c r="B146" s="15"/>
      <c r="C146" s="11"/>
      <c r="D146" s="6" t="s">
        <v>30</v>
      </c>
      <c r="E146" s="42" t="s">
        <v>52</v>
      </c>
      <c r="F146" s="43">
        <v>200</v>
      </c>
      <c r="G146" s="43">
        <v>1</v>
      </c>
      <c r="H146" s="43">
        <v>0.2</v>
      </c>
      <c r="I146" s="43">
        <v>20.2</v>
      </c>
      <c r="J146" s="43">
        <v>86</v>
      </c>
      <c r="K146" s="44"/>
      <c r="L146" s="43">
        <v>20.54</v>
      </c>
    </row>
    <row r="147" spans="1:12" ht="15" x14ac:dyDescent="0.25">
      <c r="A147" s="23"/>
      <c r="B147" s="15"/>
      <c r="C147" s="11"/>
      <c r="D147" s="6" t="s">
        <v>41</v>
      </c>
      <c r="E147" s="42" t="s">
        <v>62</v>
      </c>
      <c r="F147" s="43">
        <v>20</v>
      </c>
      <c r="G147" s="43">
        <v>1.1000000000000001</v>
      </c>
      <c r="H147" s="43">
        <v>0.9</v>
      </c>
      <c r="I147" s="43">
        <v>14.8</v>
      </c>
      <c r="J147" s="43">
        <v>73.2</v>
      </c>
      <c r="K147" s="44"/>
      <c r="L147" s="43">
        <v>4.7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560</v>
      </c>
      <c r="G148" s="19">
        <f t="shared" ref="G148:J148" si="62">SUM(G141:G147)</f>
        <v>19.399999999999999</v>
      </c>
      <c r="H148" s="19">
        <f t="shared" si="62"/>
        <v>18.599999999999994</v>
      </c>
      <c r="I148" s="19">
        <f t="shared" si="62"/>
        <v>67.7</v>
      </c>
      <c r="J148" s="19">
        <f t="shared" si="62"/>
        <v>545.4</v>
      </c>
      <c r="K148" s="25"/>
      <c r="L148" s="19">
        <f t="shared" ref="L148" si="63">SUM(L141:L147)</f>
        <v>147.08999999999997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64">SUM(G149:G157)</f>
        <v>0</v>
      </c>
      <c r="H158" s="19">
        <f t="shared" si="64"/>
        <v>0</v>
      </c>
      <c r="I158" s="19">
        <f t="shared" si="64"/>
        <v>0</v>
      </c>
      <c r="J158" s="19">
        <f t="shared" si="64"/>
        <v>0</v>
      </c>
      <c r="K158" s="25"/>
      <c r="L158" s="19">
        <f t="shared" ref="L158" si="65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560</v>
      </c>
      <c r="G159" s="32">
        <f t="shared" ref="G159" si="66">G148+G158</f>
        <v>19.399999999999999</v>
      </c>
      <c r="H159" s="32">
        <f t="shared" ref="H159" si="67">H148+H158</f>
        <v>18.599999999999994</v>
      </c>
      <c r="I159" s="32">
        <f t="shared" ref="I159" si="68">I148+I158</f>
        <v>67.7</v>
      </c>
      <c r="J159" s="32">
        <f t="shared" ref="J159:L159" si="69">J148+J158</f>
        <v>545.4</v>
      </c>
      <c r="K159" s="32"/>
      <c r="L159" s="32">
        <f t="shared" si="69"/>
        <v>147.08999999999997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78</v>
      </c>
      <c r="F160" s="40">
        <v>110</v>
      </c>
      <c r="G160" s="40">
        <v>9.5</v>
      </c>
      <c r="H160" s="40">
        <v>9</v>
      </c>
      <c r="I160" s="40">
        <v>12</v>
      </c>
      <c r="J160" s="40">
        <v>166.5</v>
      </c>
      <c r="K160" s="41"/>
      <c r="L160" s="40">
        <v>22.68</v>
      </c>
    </row>
    <row r="161" spans="1:12" ht="15" x14ac:dyDescent="0.25">
      <c r="A161" s="23"/>
      <c r="B161" s="15"/>
      <c r="C161" s="11"/>
      <c r="D161" s="6" t="s">
        <v>26</v>
      </c>
      <c r="E161" s="42" t="s">
        <v>79</v>
      </c>
      <c r="F161" s="43">
        <v>60</v>
      </c>
      <c r="G161" s="43">
        <v>0.5</v>
      </c>
      <c r="H161" s="43">
        <v>3.6</v>
      </c>
      <c r="I161" s="43">
        <v>1.6</v>
      </c>
      <c r="J161" s="43">
        <v>40.799999999999997</v>
      </c>
      <c r="K161" s="44"/>
      <c r="L161" s="43">
        <v>16.72</v>
      </c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56</v>
      </c>
      <c r="F163" s="43">
        <v>45</v>
      </c>
      <c r="G163" s="43">
        <v>3.5</v>
      </c>
      <c r="H163" s="43">
        <v>0.5</v>
      </c>
      <c r="I163" s="43">
        <v>23.3</v>
      </c>
      <c r="J163" s="43">
        <v>99.7</v>
      </c>
      <c r="K163" s="44"/>
      <c r="L163" s="43">
        <v>6.65</v>
      </c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 t="s">
        <v>21</v>
      </c>
      <c r="E165" s="42" t="s">
        <v>57</v>
      </c>
      <c r="F165" s="43">
        <v>150</v>
      </c>
      <c r="G165" s="43">
        <v>4.0999999999999996</v>
      </c>
      <c r="H165" s="43">
        <v>6</v>
      </c>
      <c r="I165" s="43">
        <v>8.6999999999999993</v>
      </c>
      <c r="J165" s="43">
        <v>105</v>
      </c>
      <c r="K165" s="44"/>
      <c r="L165" s="43">
        <v>19.98</v>
      </c>
    </row>
    <row r="166" spans="1:12" ht="15" x14ac:dyDescent="0.25">
      <c r="A166" s="23"/>
      <c r="B166" s="15"/>
      <c r="C166" s="11"/>
      <c r="D166" s="6" t="s">
        <v>30</v>
      </c>
      <c r="E166" s="42" t="s">
        <v>80</v>
      </c>
      <c r="F166" s="43">
        <v>200</v>
      </c>
      <c r="G166" s="43">
        <v>0.7</v>
      </c>
      <c r="H166" s="43">
        <v>0.3</v>
      </c>
      <c r="I166" s="43">
        <v>18.3</v>
      </c>
      <c r="J166" s="43">
        <v>78</v>
      </c>
      <c r="K166" s="44"/>
      <c r="L166" s="43">
        <v>11.37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565</v>
      </c>
      <c r="G167" s="19">
        <f t="shared" ref="G167:J167" si="70">SUM(G160:G166)</f>
        <v>18.3</v>
      </c>
      <c r="H167" s="19">
        <f t="shared" si="70"/>
        <v>19.400000000000002</v>
      </c>
      <c r="I167" s="19">
        <f t="shared" si="70"/>
        <v>63.899999999999991</v>
      </c>
      <c r="J167" s="19">
        <f t="shared" si="70"/>
        <v>490</v>
      </c>
      <c r="K167" s="25"/>
      <c r="L167" s="19">
        <f t="shared" ref="L167" si="71">SUM(L160:L166)</f>
        <v>77.400000000000006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2">SUM(G168:G176)</f>
        <v>0</v>
      </c>
      <c r="H177" s="19">
        <f t="shared" si="72"/>
        <v>0</v>
      </c>
      <c r="I177" s="19">
        <f t="shared" si="72"/>
        <v>0</v>
      </c>
      <c r="J177" s="19">
        <f t="shared" si="72"/>
        <v>0</v>
      </c>
      <c r="K177" s="25"/>
      <c r="L177" s="19">
        <f t="shared" ref="L177" si="73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565</v>
      </c>
      <c r="G178" s="32">
        <f t="shared" ref="G178" si="74">G167+G177</f>
        <v>18.3</v>
      </c>
      <c r="H178" s="32">
        <f t="shared" ref="H178" si="75">H167+H177</f>
        <v>19.400000000000002</v>
      </c>
      <c r="I178" s="32">
        <f t="shared" ref="I178" si="76">I167+I177</f>
        <v>63.899999999999991</v>
      </c>
      <c r="J178" s="32">
        <f t="shared" ref="J178:L178" si="77">J167+J177</f>
        <v>490</v>
      </c>
      <c r="K178" s="32"/>
      <c r="L178" s="32">
        <f t="shared" si="77"/>
        <v>77.400000000000006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81</v>
      </c>
      <c r="F179" s="40">
        <v>160</v>
      </c>
      <c r="G179" s="40">
        <v>11.7</v>
      </c>
      <c r="H179" s="40">
        <v>13.52</v>
      </c>
      <c r="I179" s="40">
        <v>27.68</v>
      </c>
      <c r="J179" s="40">
        <v>331.2</v>
      </c>
      <c r="K179" s="41"/>
      <c r="L179" s="40">
        <v>68.7</v>
      </c>
    </row>
    <row r="180" spans="1:12" ht="15" x14ac:dyDescent="0.25">
      <c r="A180" s="23"/>
      <c r="B180" s="15"/>
      <c r="C180" s="11"/>
      <c r="D180" s="6" t="s">
        <v>26</v>
      </c>
      <c r="E180" s="42" t="s">
        <v>82</v>
      </c>
      <c r="F180" s="43">
        <v>60</v>
      </c>
      <c r="G180" s="43">
        <v>0.3</v>
      </c>
      <c r="H180" s="43">
        <v>3.7</v>
      </c>
      <c r="I180" s="43">
        <v>4.5999999999999996</v>
      </c>
      <c r="J180" s="43">
        <v>55.2</v>
      </c>
      <c r="K180" s="44"/>
      <c r="L180" s="43">
        <v>15.19</v>
      </c>
    </row>
    <row r="181" spans="1:12" ht="15" x14ac:dyDescent="0.25">
      <c r="A181" s="23"/>
      <c r="B181" s="15"/>
      <c r="C181" s="11"/>
      <c r="D181" s="7" t="s">
        <v>22</v>
      </c>
      <c r="E181" s="42" t="s">
        <v>50</v>
      </c>
      <c r="F181" s="43">
        <v>200</v>
      </c>
      <c r="G181" s="43">
        <v>0.3</v>
      </c>
      <c r="H181" s="43">
        <v>0.1</v>
      </c>
      <c r="I181" s="43">
        <v>9.5</v>
      </c>
      <c r="J181" s="43">
        <v>40</v>
      </c>
      <c r="K181" s="44"/>
      <c r="L181" s="43">
        <v>4.0999999999999996</v>
      </c>
    </row>
    <row r="182" spans="1:12" ht="15" x14ac:dyDescent="0.25">
      <c r="A182" s="23"/>
      <c r="B182" s="15"/>
      <c r="C182" s="11"/>
      <c r="D182" s="7" t="s">
        <v>23</v>
      </c>
      <c r="E182" s="42" t="s">
        <v>47</v>
      </c>
      <c r="F182" s="43">
        <v>30</v>
      </c>
      <c r="G182" s="43">
        <v>2.2999999999999998</v>
      </c>
      <c r="H182" s="43">
        <v>0.2</v>
      </c>
      <c r="I182" s="43">
        <v>14.8</v>
      </c>
      <c r="J182" s="43">
        <v>70.2</v>
      </c>
      <c r="K182" s="44"/>
      <c r="L182" s="43">
        <v>4.1100000000000003</v>
      </c>
    </row>
    <row r="183" spans="1:12" ht="15" x14ac:dyDescent="0.25">
      <c r="A183" s="23"/>
      <c r="B183" s="15"/>
      <c r="C183" s="11"/>
      <c r="D183" s="7" t="s">
        <v>24</v>
      </c>
      <c r="E183" s="42" t="s">
        <v>77</v>
      </c>
      <c r="F183" s="43">
        <v>110</v>
      </c>
      <c r="G183" s="43">
        <v>0.4</v>
      </c>
      <c r="H183" s="43">
        <v>0.4</v>
      </c>
      <c r="I183" s="43">
        <v>10.8</v>
      </c>
      <c r="J183" s="43">
        <v>48.4</v>
      </c>
      <c r="K183" s="44"/>
      <c r="L183" s="43">
        <v>19.440000000000001</v>
      </c>
    </row>
    <row r="184" spans="1:12" ht="15" x14ac:dyDescent="0.25">
      <c r="A184" s="23"/>
      <c r="B184" s="15"/>
      <c r="C184" s="11"/>
      <c r="D184" s="6" t="s">
        <v>23</v>
      </c>
      <c r="E184" s="42" t="s">
        <v>48</v>
      </c>
      <c r="F184" s="43">
        <v>20</v>
      </c>
      <c r="G184" s="43">
        <v>1.6</v>
      </c>
      <c r="H184" s="43">
        <v>0.3</v>
      </c>
      <c r="I184" s="43">
        <v>8</v>
      </c>
      <c r="J184" s="43">
        <v>41.2</v>
      </c>
      <c r="K184" s="44"/>
      <c r="L184" s="43">
        <v>3.23</v>
      </c>
    </row>
    <row r="185" spans="1:12" ht="15" x14ac:dyDescent="0.25">
      <c r="A185" s="23"/>
      <c r="B185" s="15"/>
      <c r="C185" s="11"/>
      <c r="D185" s="6" t="s">
        <v>44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 t="s">
        <v>43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580</v>
      </c>
      <c r="G187" s="19">
        <f t="shared" ref="G187:J187" si="78">SUM(G179:G186)</f>
        <v>16.600000000000001</v>
      </c>
      <c r="H187" s="19">
        <f t="shared" si="78"/>
        <v>18.22</v>
      </c>
      <c r="I187" s="19">
        <f t="shared" si="78"/>
        <v>75.38</v>
      </c>
      <c r="J187" s="19">
        <f t="shared" si="78"/>
        <v>586.20000000000005</v>
      </c>
      <c r="K187" s="25"/>
      <c r="L187" s="19">
        <f t="shared" ref="L187" si="79">SUM(L179:L186)</f>
        <v>114.77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 t="s">
        <v>24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0">SUM(G188:G196)</f>
        <v>0</v>
      </c>
      <c r="H197" s="19">
        <f t="shared" si="80"/>
        <v>0</v>
      </c>
      <c r="I197" s="19">
        <f t="shared" si="80"/>
        <v>0</v>
      </c>
      <c r="J197" s="19">
        <f t="shared" si="80"/>
        <v>0</v>
      </c>
      <c r="K197" s="25"/>
      <c r="L197" s="19">
        <f t="shared" ref="L197" si="81">SUM(L188:L196)</f>
        <v>0</v>
      </c>
    </row>
    <row r="198" spans="1:12" ht="15.75" thickBot="1" x14ac:dyDescent="0.25">
      <c r="A198" s="29">
        <f>A179</f>
        <v>2</v>
      </c>
      <c r="B198" s="30">
        <f>B179</f>
        <v>5</v>
      </c>
      <c r="C198" s="53" t="s">
        <v>4</v>
      </c>
      <c r="D198" s="54"/>
      <c r="E198" s="31"/>
      <c r="F198" s="32">
        <f>F187+F197</f>
        <v>580</v>
      </c>
      <c r="G198" s="32">
        <f t="shared" ref="G198" si="82">G187+G197</f>
        <v>16.600000000000001</v>
      </c>
      <c r="H198" s="32">
        <f t="shared" ref="H198" si="83">H187+H197</f>
        <v>18.22</v>
      </c>
      <c r="I198" s="32">
        <f t="shared" ref="I198" si="84">I187+I197</f>
        <v>75.38</v>
      </c>
      <c r="J198" s="32">
        <f t="shared" ref="J198:L198" si="85">J187+J197</f>
        <v>586.20000000000005</v>
      </c>
      <c r="K198" s="32"/>
      <c r="L198" s="32">
        <f t="shared" si="85"/>
        <v>114.77</v>
      </c>
    </row>
    <row r="199" spans="1:12" ht="13.5" thickBot="1" x14ac:dyDescent="0.25">
      <c r="A199" s="27"/>
      <c r="B199" s="28"/>
      <c r="C199" s="55" t="s">
        <v>5</v>
      </c>
      <c r="D199" s="55"/>
      <c r="E199" s="55"/>
      <c r="F199" s="34">
        <f>(F24+F44+F64+F83+F102+F121+F140+F159+F178+F198)/(IF(F24=0,0,1)+IF(F44=0,0,1)+IF(F64=0,0,1)+IF(F83=0,0,1)+IF(F102=0,0,1)+IF(F121=0,0,1)+IF(F140=0,0,1)+IF(F159=0,0,1)+IF(F178=0,0,1)+IF(F198=0,0,1))</f>
        <v>558</v>
      </c>
      <c r="G199" s="34">
        <f>(G24+G44+G64+G83+G102+G121+G140+G159+G178+G198)/(IF(G24=0,0,1)+IF(G44=0,0,1)+IF(G64=0,0,1)+IF(G83=0,0,1)+IF(G102=0,0,1)+IF(G121=0,0,1)+IF(G140=0,0,1)+IF(G159=0,0,1)+IF(G178=0,0,1)+IF(G198=0,0,1))</f>
        <v>18.95</v>
      </c>
      <c r="H199" s="34">
        <f>(H24+H44+H64+H83+H102+H121+H140+H159+H178+H198)/(IF(H24=0,0,1)+IF(H44=0,0,1)+IF(H64=0,0,1)+IF(H83=0,0,1)+IF(H102=0,0,1)+IF(H121=0,0,1)+IF(H140=0,0,1)+IF(H159=0,0,1)+IF(H178=0,0,1)+IF(H198=0,0,1))</f>
        <v>18.402000000000001</v>
      </c>
      <c r="I199" s="34">
        <f>(I24+I44+I64+I83+I102+I121+I140+I159+I178+I198)/(IF(I24=0,0,1)+IF(I44=0,0,1)+IF(I64=0,0,1)+IF(I83=0,0,1)+IF(I102=0,0,1)+IF(I121=0,0,1)+IF(I140=0,0,1)+IF(I159=0,0,1)+IF(I178=0,0,1)+IF(I198=0,0,1))</f>
        <v>76.768000000000001</v>
      </c>
      <c r="J199" s="34">
        <f>(J24+J44+J64+J83+J102+J121+J140+J159+J178+J198)/(IF(J24=0,0,1)+IF(J44=0,0,1)+IF(J64=0,0,1)+IF(J83=0,0,1)+IF(J102=0,0,1)+IF(J121=0,0,1)+IF(J140=0,0,1)+IF(J159=0,0,1)+IF(J178=0,0,1)+IF(J198=0,0,1))</f>
        <v>562.1</v>
      </c>
      <c r="K199" s="34"/>
      <c r="L199" s="34">
        <f>(L24+L44+L64+L83+L102+L121+L140+L159+L178+L198)/(IF(L24=0,0,1)+IF(L44=0,0,1)+IF(L64=0,0,1)+IF(L83=0,0,1)+IF(L102=0,0,1)+IF(L121=0,0,1)+IF(L140=0,0,1)+IF(L159=0,0,1)+IF(L178=0,0,1)+IF(L198=0,0,1))</f>
        <v>105.753</v>
      </c>
    </row>
  </sheetData>
  <mergeCells count="14">
    <mergeCell ref="C1:E1"/>
    <mergeCell ref="H1:K1"/>
    <mergeCell ref="H2:K2"/>
    <mergeCell ref="C44:D44"/>
    <mergeCell ref="C64:D64"/>
    <mergeCell ref="C83:D83"/>
    <mergeCell ref="C102:D102"/>
    <mergeCell ref="C24:D24"/>
    <mergeCell ref="C199:E199"/>
    <mergeCell ref="C198:D198"/>
    <mergeCell ref="C121:D121"/>
    <mergeCell ref="C140:D140"/>
    <mergeCell ref="C159:D159"/>
    <mergeCell ref="C178:D17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2024-12-01T15:23:04Z</cp:lastPrinted>
  <dcterms:created xsi:type="dcterms:W3CDTF">2022-05-16T14:23:56Z</dcterms:created>
  <dcterms:modified xsi:type="dcterms:W3CDTF">2025-01-08T11:14:52Z</dcterms:modified>
</cp:coreProperties>
</file>